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kly timesheet" sheetId="1" r:id="rId1"/>
    <sheet name="Example" sheetId="2" r:id="rId2"/>
    <sheet name="How to use" sheetId="3" r:id="rId3"/>
  </sheets>
  <calcPr calcId="124519" fullCalcOnLoad="1"/>
</workbook>
</file>

<file path=xl/sharedStrings.xml><?xml version="1.0" encoding="utf-8"?>
<sst xmlns="http://schemas.openxmlformats.org/spreadsheetml/2006/main" count="52" uniqueCount="41">
  <si>
    <t>Security officer weekly timesheet</t>
  </si>
  <si>
    <t>Officer name:</t>
  </si>
  <si>
    <t>Week commencing (Monday):</t>
  </si>
  <si>
    <t>Contracted hours:</t>
  </si>
  <si>
    <t>Day</t>
  </si>
  <si>
    <t>Date</t>
  </si>
  <si>
    <t>Site</t>
  </si>
  <si>
    <t>Start time</t>
  </si>
  <si>
    <t>End time</t>
  </si>
  <si>
    <t>Unpaid break (minutes)</t>
  </si>
  <si>
    <t>Hours worked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</si>
  <si>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</si>
  <si>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</si>
  <si>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</si>
  <si>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</si>
  <si>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</si>
  <si>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</si>
  <si>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</si>
  <si>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</si>
  <si>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</si>
  <si>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Over contracted</t>
  </si>
  <si>
    <t>Weekly limit check</t>
  </si>
  <si>
    <t>Officer signature:</t>
  </si>
  <si>
    <t>Supervisor signature:</t>
  </si>
  <si>
    <t>Example week (for reference only)</t>
  </si>
  <si>
    <t>Retail park</t>
  </si>
  <si>
    <t>11.50</t>
  </si>
  <si>
    <t>Day shift 06:00 to 18:00, 30 minute break</t>
  </si>
  <si>
    <t>8.50</t>
  </si>
  <si>
    <t>Night shift 22:00 to 07:00, finishes next day, 30 minute break</t>
  </si>
  <si>
    <t>Security officer timesheet: how to use</t>
  </si>
  <si>
    <t>1. Enter the officer name and the Monday the week starts. The dates fill in.</t>
  </si>
  <si>
    <t>2. For each shift enter the site, start and end time (24 hour clock) and any unpaid break in minutes. Overnight shifts work: if the end time is earlier than the start time, the sheet counts the shift as finishing the next day.</t>
  </si>
  <si>
    <t>3. Hours worked, the weekly total and hours over contract calculate for you. The check cell turns red above 48 hours in a week, the usual limit on average weekly working time (see the GOV.UK link; workers can opt out in writing).</t>
  </si>
  <si>
    <t>4. Both the officer and a supervisor sign. Use the same sheet each week so records are consistent.</t>
  </si>
  <si>
    <t>Pay rates, overtime rules and holiday pay depend on the contract. Check the current National Minimum Wage and working time rules on GOV.UK.</t>
  </si>
  <si>
    <t>Maximum weekly working hours (GOV.UK)</t>
  </si>
  <si>
    <t>National Minimum Wage rates (GOV.UK)</t>
  </si>
  <si>
    <t>Rest breaks at work (GOV.UK)</t>
  </si>
  <si>
    <t>Free template from GuardFlow, security workforce software for UK security companies: https://guardflowapp.com</t>
  </si>
  <si>
    <t>This template is a record keeping aid. It is not legal advice.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</si>
</sst>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0.00"/>
    <numFmt numFmtId="166" formatCode="hh:mm"/>
  </numFmts>
  <fonts count="7">
    <font>
      <sz val="11"/>
      <color theme="1"/>
      <name val="Calibri"/>
      <family val="2"/>
      <scheme val="minor"/>
    </font>
    <font>
      <b/>
      <sz val="16"/>
      <color rgb="FF0B254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777777"/>
      <name val="Calibri"/>
      <family val="2"/>
      <scheme val="minor"/>
    </font>
    <font>
      <u/>
      <sz val="11"/>
      <color rgb="FF0000FF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166" fontId="0" fillId="0" borderId="1" xfId="0" applyNumberFormat="1" applyBorder="1" applyAlignment="1">
      <alignment vertical="top"/>
    </xf>
    <xf numFmtId="0" fontId="4" fillId="0" borderId="1" xfId="0" applyFont="1" applyBorder="1" applyAlignment="1">
      <alignment vertical="top" wrapText="1"/>
    </xf>
    <xf numFmtId="166" fontId="4" fillId="0" borderId="1" xfId="0" applyNumberFormat="1" applyFont="1" applyBorder="1"/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b/>
        <color rgb="FF8A0000"/>
      </font>
      <fill>
        <patternFill>
          <bgColor rgb="FFF8C9C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maximum-weekly-working-hours" TargetMode="External"/><Relationship Id="rId2" Type="http://schemas.openxmlformats.org/officeDocument/2006/relationships/hyperlink" Target="https://www.gov.uk/national-minimum-wage-rates" TargetMode="External"/><Relationship Id="rId3" Type="http://schemas.openxmlformats.org/officeDocument/2006/relationships/hyperlink" Target="https://www.gov.uk/rest-breaks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2" width="12.7109375" customWidth="1"/>
    <col min="3" max="3" width="28.7109375" customWidth="1"/>
    <col min="4" max="5" width="11.7109375" customWidth="1"/>
    <col min="6" max="6" width="14.7109375" customWidth="1"/>
    <col min="7" max="7" width="13.7109375" customWidth="1"/>
    <col min="8" max="8" width="36.7109375" customWidth="1"/>
  </cols>
  <sheetData>
    <row r="1" spans="1:8">
      <c r="A1" s="1" t="s">
        <v>0</v>
      </c>
    </row>
    <row r="3" spans="1:8">
      <c r="A3" s="2" t="s">
        <v>1</v>
      </c>
      <c r="B3" s="3"/>
      <c r="D3" s="2" t="s">
        <v>2</v>
      </c>
      <c r="F3" s="4"/>
    </row>
    <row r="4" spans="1:8">
      <c r="A4" s="2" t="s">
        <v>3</v>
      </c>
      <c r="B4" s="5">
        <v>40</v>
      </c>
    </row>
    <row r="6" spans="1:8" ht="32" customHeight="1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>
      <c r="A7" s="3" t="s">
        <v>12</v>
      </c>
      <c r="B7" s="4">
        <f>IF($F$3="","",$F$3+0)</f>
        <v>0</v>
      </c>
      <c r="C7" s="3"/>
      <c r="D7" s="7"/>
      <c r="E7" s="7"/>
      <c r="F7" s="3"/>
      <c r="G7" s="5">
        <f>IF(OR(D7="",E7=""),"",ROUND(((E7-D7+IF(E7&lt;D7,1,0))*24)-N(F7)/60,2))</f>
        <v>0</v>
      </c>
      <c r="H7" s="3"/>
    </row>
    <row r="8" spans="1:8">
      <c r="A8" s="3" t="s">
        <v>13</v>
      </c>
      <c r="B8" s="4">
        <f>IF($F$3="","",$F$3+1)</f>
        <v>0</v>
      </c>
      <c r="C8" s="3"/>
      <c r="D8" s="7"/>
      <c r="E8" s="7"/>
      <c r="F8" s="3"/>
      <c r="G8" s="5">
        <f>IF(OR(D8="",E8=""),"",ROUND(((E8-D8+IF(E8&lt;D8,1,0))*24)-N(F8)/60,2))</f>
        <v>0</v>
      </c>
      <c r="H8" s="3"/>
    </row>
    <row r="9" spans="1:8">
      <c r="A9" s="3" t="s">
        <v>14</v>
      </c>
      <c r="B9" s="4">
        <f>IF($F$3="","",$F$3+2)</f>
        <v>0</v>
      </c>
      <c r="C9" s="3"/>
      <c r="D9" s="7"/>
      <c r="E9" s="7"/>
      <c r="F9" s="3"/>
      <c r="G9" s="5">
        <f>IF(OR(D9="",E9=""),"",ROUND(((E9-D9+IF(E9&lt;D9,1,0))*24)-N(F9)/60,2))</f>
        <v>0</v>
      </c>
      <c r="H9" s="3"/>
    </row>
    <row r="10" spans="1:8">
      <c r="A10" s="3" t="s">
        <v>15</v>
      </c>
      <c r="B10" s="4">
        <f>IF($F$3="","",$F$3+3)</f>
        <v>0</v>
      </c>
      <c r="C10" s="3"/>
      <c r="D10" s="7"/>
      <c r="E10" s="7"/>
      <c r="F10" s="3"/>
      <c r="G10" s="5">
        <f>IF(OR(D10="",E10=""),"",ROUND(((E10-D10+IF(E10&lt;D10,1,0))*24)-N(F10)/60,2))</f>
        <v>0</v>
      </c>
      <c r="H10" s="3"/>
    </row>
    <row r="11" spans="1:8">
      <c r="A11" s="3" t="s">
        <v>16</v>
      </c>
      <c r="B11" s="4">
        <f>IF($F$3="","",$F$3+4)</f>
        <v>0</v>
      </c>
      <c r="C11" s="3"/>
      <c r="D11" s="7"/>
      <c r="E11" s="7"/>
      <c r="F11" s="3"/>
      <c r="G11" s="5">
        <f>IF(OR(D11="",E11=""),"",ROUND(((E11-D11+IF(E11&lt;D11,1,0))*24)-N(F11)/60,2))</f>
        <v>0</v>
      </c>
      <c r="H11" s="3"/>
    </row>
    <row r="12" spans="1:8">
      <c r="A12" s="3" t="s">
        <v>17</v>
      </c>
      <c r="B12" s="4">
        <f>IF($F$3="","",$F$3+5)</f>
        <v>0</v>
      </c>
      <c r="C12" s="3"/>
      <c r="D12" s="7"/>
      <c r="E12" s="7"/>
      <c r="F12" s="3"/>
      <c r="G12" s="5">
        <f>IF(OR(D12="",E12=""),"",ROUND(((E12-D12+IF(E12&lt;D12,1,0))*24)-N(F12)/60,2))</f>
        <v>0</v>
      </c>
      <c r="H12" s="3"/>
    </row>
    <row r="13" spans="1:8">
      <c r="A13" s="3" t="s">
        <v>18</v>
      </c>
      <c r="B13" s="4">
        <f>IF($F$3="","",$F$3+6)</f>
        <v>0</v>
      </c>
      <c r="C13" s="3"/>
      <c r="D13" s="7"/>
      <c r="E13" s="7"/>
      <c r="F13" s="3"/>
      <c r="G13" s="5">
        <f>IF(OR(D13="",E13=""),"",ROUND(((E13-D13+IF(E13&lt;D13,1,0))*24)-N(F13)/60,2))</f>
        <v>0</v>
      </c>
      <c r="H13" s="3"/>
    </row>
    <row r="14" spans="1:8">
      <c r="F14" s="2" t="s">
        <v>19</v>
      </c>
      <c r="G14" s="5">
        <f>SUM(G7:G13)</f>
        <v>0</v>
      </c>
    </row>
    <row r="15" spans="1:8">
      <c r="F15" s="2" t="s">
        <v>20</v>
      </c>
      <c r="G15" s="5">
        <f>MAX(0,G14-B4)</f>
        <v>0</v>
      </c>
    </row>
    <row r="16" spans="1:8">
      <c r="F16" s="2" t="s">
        <v>21</v>
      </c>
      <c r="G16" s="3">
        <f>IF(G14&gt;48,"OVER 48 HRS","OK")</f>
        <v>0</v>
      </c>
    </row>
    <row r="18" spans="1:3">
      <c r="A18" s="2" t="s">
        <v>22</v>
      </c>
      <c r="C18" s="3"/>
    </row>
    <row r="19" spans="1:3">
      <c r="A19" s="2" t="s">
        <v>23</v>
      </c>
      <c r="C19" s="3"/>
    </row>
  </sheetData>
  <conditionalFormatting sqref="G16">
    <cfRule type="beginsWith" dxfId="0" priority="1" operator="beginsWith" text="OVER">
      <formula>LEFT(G16,4)="OVER"</formula>
    </cfRule>
  </conditionalFormatting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2" width="12.7109375" customWidth="1"/>
    <col min="3" max="3" width="28.7109375" customWidth="1"/>
    <col min="4" max="5" width="11.7109375" customWidth="1"/>
    <col min="6" max="6" width="14.7109375" customWidth="1"/>
    <col min="7" max="7" width="13.7109375" customWidth="1"/>
    <col min="8" max="8" width="36.7109375" customWidth="1"/>
  </cols>
  <sheetData>
    <row r="1" spans="1:8">
      <c r="A1" s="1" t="s">
        <v>24</v>
      </c>
    </row>
    <row r="3" spans="1:8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</row>
    <row r="4" spans="1:8">
      <c r="A4" s="8" t="s">
        <v>12</v>
      </c>
      <c r="C4" s="8" t="s">
        <v>25</v>
      </c>
      <c r="D4" s="9">
        <v>0.25</v>
      </c>
      <c r="E4" s="9">
        <v>0.75</v>
      </c>
      <c r="F4" s="8">
        <v>30</v>
      </c>
      <c r="G4" s="8" t="s">
        <v>26</v>
      </c>
      <c r="H4" s="8" t="s">
        <v>27</v>
      </c>
    </row>
    <row r="5" spans="1:8">
      <c r="A5" s="8" t="s">
        <v>13</v>
      </c>
      <c r="C5" s="8" t="s">
        <v>25</v>
      </c>
      <c r="D5" s="9">
        <v>0.9166666666666666</v>
      </c>
      <c r="E5" s="9">
        <v>0.2916666666666667</v>
      </c>
      <c r="F5" s="8">
        <v>30</v>
      </c>
      <c r="G5" s="8" t="s">
        <v>28</v>
      </c>
      <c r="H5" s="8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FormatPr defaultRowHeight="15"/>
  <cols>
    <col min="1" max="1" width="110.7109375" customWidth="1"/>
  </cols>
  <sheetData>
    <row r="1" spans="1:1">
      <c r="A1" s="1" t="s">
        <v>30</v>
      </c>
    </row>
    <row r="3" spans="1:1">
      <c r="A3" s="10" t="s">
        <v>31</v>
      </c>
    </row>
    <row r="4" spans="1:1">
      <c r="A4" s="10" t="s">
        <v>32</v>
      </c>
    </row>
    <row r="5" spans="1:1">
      <c r="A5" s="10" t="s">
        <v>33</v>
      </c>
    </row>
    <row r="6" spans="1:1">
      <c r="A6" s="10" t="s">
        <v>34</v>
      </c>
    </row>
    <row r="7" spans="1:1">
      <c r="A7" s="10" t="s">
        <v>35</v>
      </c>
    </row>
    <row r="9" spans="1:1">
      <c r="A9" s="11" t="s">
        <v>36</v>
      </c>
    </row>
    <row r="10" spans="1:1">
      <c r="A10" s="11" t="s">
        <v>37</v>
      </c>
    </row>
    <row r="11" spans="1:1">
      <c r="A11" s="11" t="s">
        <v>38</v>
      </c>
    </row>
    <row r="13" spans="1:1">
      <c r="A13" s="12" t="s">
        <v>39</v>
      </c>
    </row>
    <row r="14" spans="1:1">
      <c r="A14" s="12" t="s">
        <v>40</v>
      </c>
    </row>
  </sheetData>
  <hyperlinks>
    <hyperlink ref="A9" r:id="rId1"/>
    <hyperlink ref="A10" r:id="rId2"/>
    <hyperlink ref="A1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timesheet</vt:lpstr>
      <vt:lpstr>Example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2026-10-19T12:03:19Z</dcterms:created>
  <dcterms:modified xsi:type="dcterms:W3CDTF">2026-10-19T12:03:19Z</dcterms:modified>
</cp:coreProperties>
</file>